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070" activeTab="0"/>
  </bookViews>
  <sheets>
    <sheet name="2022" sheetId="1" r:id="rId1"/>
  </sheets>
  <definedNames>
    <definedName name="_xlnm.Print_Area" localSheetId="0">'2022'!$A$1:$C$27</definedName>
  </definedNames>
  <calcPr fullCalcOnLoad="1"/>
</workbook>
</file>

<file path=xl/sharedStrings.xml><?xml version="1.0" encoding="utf-8"?>
<sst xmlns="http://schemas.openxmlformats.org/spreadsheetml/2006/main" count="46" uniqueCount="46">
  <si>
    <t>Жилищно-коммунальное хозяйство</t>
  </si>
  <si>
    <t>Социальная политика</t>
  </si>
  <si>
    <t>0100</t>
  </si>
  <si>
    <t>0200</t>
  </si>
  <si>
    <t>0500</t>
  </si>
  <si>
    <t>0800</t>
  </si>
  <si>
    <t>Налоги на имущество</t>
  </si>
  <si>
    <t>Ожидаемое исполнение</t>
  </si>
  <si>
    <t xml:space="preserve">Показатели </t>
  </si>
  <si>
    <t>1 00 00000 00 0000 000</t>
  </si>
  <si>
    <t>1 01 00000 00 0000 000</t>
  </si>
  <si>
    <t>1 05 00000 00 0000 000</t>
  </si>
  <si>
    <t>1 06 00000 00 0000 000</t>
  </si>
  <si>
    <t>1 08 00000 00 0000 000</t>
  </si>
  <si>
    <t>2 00 00000 00 0000 000</t>
  </si>
  <si>
    <t>8 50 00000 00 0000 000</t>
  </si>
  <si>
    <t>РАСХОДЫ</t>
  </si>
  <si>
    <t>0300</t>
  </si>
  <si>
    <t>0400</t>
  </si>
  <si>
    <t>ВСЕГО РАСХОДОВ</t>
  </si>
  <si>
    <t>Коды бюджетной  классификации</t>
  </si>
  <si>
    <t>Налоги на прибыль, доходы</t>
  </si>
  <si>
    <t xml:space="preserve">Налоги на совокупный доход </t>
  </si>
  <si>
    <t>Государственная пошлина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</si>
  <si>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</si>
  <si>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</si>
  <si>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</si>
  <si>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</si>
  <si>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</si>
  <si>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Отклонение (+;-)</t>
  </si>
  <si>
    <t>Процент исполнения, %</t>
  </si>
  <si>
    <t>ВСЕГО ДОХОДОВ</t>
  </si>
  <si>
    <t xml:space="preserve">уточненный бюджет 2005 года </t>
  </si>
  <si>
    <t>НАЛОГОВЫЕ И НЕНАЛОГОВЫЕ ДОХОДЫ</t>
  </si>
  <si>
    <t>Примечание:</t>
  </si>
  <si>
    <t>Культура, кинематография</t>
  </si>
  <si>
    <t>Физическая культура и спорт</t>
  </si>
  <si>
    <t>Профицит бюджета (со знаком "+")                                       Дефицит бюджета (со знаком " - ")</t>
  </si>
  <si>
    <t>(рублей)</t>
  </si>
  <si>
    <t>по бюджету Октябрьского сельсовета Рыльского района Курской области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</si>
  <si>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</si>
  <si>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</si>
  <si>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</si>
  <si>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</si>
  <si>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 xml:space="preserve">(в соответствии с решением Собрания депутатов Октябрьского сельсовета Рыльского района № 16 от 23.12.2021г(ред. № 47 от 26.08.2022 г.) </t>
  </si>
  <si>
    <t xml:space="preserve">Оценка ожидаемого исполнения на текущий  финансовый  2023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</si>
</sst>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/>
    </xf>
    <xf numFmtId="176" fontId="46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left"/>
    </xf>
    <xf numFmtId="176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0.25390625" style="2" customWidth="1"/>
    <col min="2" max="2" width="73.625" style="40" customWidth="1"/>
    <col min="3" max="3" width="22.00390625" style="40" customWidth="1"/>
    <col min="4" max="4" width="18.125" style="41" hidden="1" customWidth="1"/>
    <col min="5" max="5" width="15.875" style="40" hidden="1" customWidth="1"/>
    <col min="6" max="6" width="16.375" style="40" hidden="1" customWidth="1"/>
    <col min="7" max="7" width="20.125" style="40" customWidth="1"/>
    <col min="8" max="16384" width="9.125" style="40" customWidth="1"/>
  </cols>
  <sheetData>
    <row r="2" spans="1:4" s="2" customFormat="1" ht="18.75">
      <c r="A2" s="54" t="s">
        <v>45</v>
      </c>
      <c r="B2" s="54"/>
      <c r="C2" s="54"/>
      <c r="D2" s="54"/>
    </row>
    <row r="3" spans="1:4" s="2" customFormat="1" ht="18.75">
      <c r="A3" s="54" t="s">
        <v>39</v>
      </c>
      <c r="B3" s="54"/>
      <c r="C3" s="54"/>
      <c r="D3" s="4"/>
    </row>
    <row r="4" spans="3:4" s="2" customFormat="1" ht="18.75">
      <c r="C4" s="3" t="s">
        <v>38</v>
      </c>
      <c r="D4" s="4"/>
    </row>
    <row r="5" spans="1:6" s="2" customFormat="1" ht="56.25">
      <c r="A5" s="11" t="s">
        <v>20</v>
      </c>
      <c r="B5" s="12" t="s">
        <v>8</v>
      </c>
      <c r="C5" s="12" t="s">
        <v>7</v>
      </c>
      <c r="D5" s="1" t="s">
        <v>32</v>
      </c>
      <c r="E5" s="1" t="s">
        <v>29</v>
      </c>
      <c r="F5" s="1" t="s">
        <v>30</v>
      </c>
    </row>
    <row r="6" spans="1:7" s="46" customFormat="1" ht="18.75">
      <c r="A6" s="16" t="s">
        <v>9</v>
      </c>
      <c r="B6" s="19" t="s">
        <v>33</v>
      </c>
      <c r="C6" s="27">
        <f>C7+C8+C9+C10+C11+C12</f>
        <v>859220</v>
      </c>
      <c r="D6" s="42">
        <v>7987207</v>
      </c>
      <c r="E6" s="43">
        <f>C6-D6</f>
        <v>-7127987</v>
      </c>
      <c r="F6" s="44">
        <f aca="true" t="shared" si="0" ref="F6:F14">C6*100/D6</f>
        <v>10.757452511247047</v>
      </c>
      <c r="G6" s="45"/>
    </row>
    <row r="7" spans="1:7" s="46" customFormat="1" ht="18.75">
      <c r="A7" s="17" t="s">
        <v>10</v>
      </c>
      <c r="B7" s="18" t="s">
        <v>21</v>
      </c>
      <c r="C7" s="31">
        <v>150000</v>
      </c>
      <c r="D7" s="42" t="e">
        <f>SUM(#REF!)</f>
        <v>#REF!</v>
      </c>
      <c r="E7" s="43" t="e">
        <f aca="true" t="shared" si="1" ref="E7:E22">C7-D7</f>
        <v>#REF!</v>
      </c>
      <c r="F7" s="44" t="e">
        <f t="shared" si="0"/>
        <v>#REF!</v>
      </c>
      <c r="G7" s="45"/>
    </row>
    <row r="8" spans="1:6" s="46" customFormat="1" ht="18.75">
      <c r="A8" s="17" t="s">
        <v>11</v>
      </c>
      <c r="B8" s="18" t="s">
        <v>22</v>
      </c>
      <c r="C8" s="31">
        <v>15896</v>
      </c>
      <c r="D8" s="47" t="e">
        <f>SUM(#REF!)</f>
        <v>#REF!</v>
      </c>
      <c r="E8" s="47" t="e">
        <f t="shared" si="1"/>
        <v>#REF!</v>
      </c>
      <c r="F8" s="44" t="e">
        <f t="shared" si="0"/>
        <v>#REF!</v>
      </c>
    </row>
    <row r="9" spans="1:6" s="46" customFormat="1" ht="18.75">
      <c r="A9" s="17" t="s">
        <v>12</v>
      </c>
      <c r="B9" s="18" t="s">
        <v>6</v>
      </c>
      <c r="C9" s="31">
        <v>692524</v>
      </c>
      <c r="D9" s="47" t="e">
        <f>SUM(#REF!)</f>
        <v>#REF!</v>
      </c>
      <c r="E9" s="47" t="e">
        <f t="shared" si="1"/>
        <v>#REF!</v>
      </c>
      <c r="F9" s="44" t="e">
        <f t="shared" si="0"/>
        <v>#REF!</v>
      </c>
    </row>
    <row r="10" spans="1:6" s="46" customFormat="1" ht="18.75">
      <c r="A10" s="17" t="s">
        <v>13</v>
      </c>
      <c r="B10" s="18" t="s">
        <v>23</v>
      </c>
      <c r="C10" s="31">
        <v>800</v>
      </c>
      <c r="D10" s="47">
        <v>54096</v>
      </c>
      <c r="E10" s="47">
        <f t="shared" si="1"/>
        <v>-53296</v>
      </c>
      <c r="F10" s="44">
        <f t="shared" si="0"/>
        <v>1.4788524105294292</v>
      </c>
    </row>
    <row r="11" spans="1:6" s="46" customFormat="1" ht="37.5" hidden="1">
      <c r="A11" s="17" t="s">
        <v>40</v>
      </c>
      <c r="B11" s="18" t="s">
        <v>41</v>
      </c>
      <c r="C11" s="31">
        <v>0</v>
      </c>
      <c r="D11" s="47"/>
      <c r="E11" s="47"/>
      <c r="F11" s="44"/>
    </row>
    <row r="12" spans="1:6" s="46" customFormat="1" ht="37.5" hidden="1">
      <c r="A12" s="17" t="s">
        <v>42</v>
      </c>
      <c r="B12" s="18" t="s">
        <v>43</v>
      </c>
      <c r="C12" s="31">
        <v>0</v>
      </c>
      <c r="D12" s="47"/>
      <c r="E12" s="47"/>
      <c r="F12" s="44"/>
    </row>
    <row r="13" spans="1:6" s="46" customFormat="1" ht="18.75">
      <c r="A13" s="17" t="s">
        <v>14</v>
      </c>
      <c r="B13" s="18" t="s">
        <v>24</v>
      </c>
      <c r="C13" s="31">
        <v>2883207</v>
      </c>
      <c r="D13" s="47">
        <v>2774947</v>
      </c>
      <c r="E13" s="47">
        <f t="shared" si="1"/>
        <v>108260</v>
      </c>
      <c r="F13" s="44">
        <f t="shared" si="0"/>
        <v>103.90133577325982</v>
      </c>
    </row>
    <row r="14" spans="1:6" s="51" customFormat="1" ht="18.75">
      <c r="A14" s="16" t="s">
        <v>15</v>
      </c>
      <c r="B14" s="19" t="s">
        <v>31</v>
      </c>
      <c r="C14" s="27">
        <f>C6+C13</f>
        <v>3742427</v>
      </c>
      <c r="D14" s="48" t="e">
        <f>D7+#REF!+D8+D9+#REF!+D10+#REF!+#REF!+#REF!+#REF!+#REF!+#REF!+#REF!+#REF!+D13</f>
        <v>#REF!</v>
      </c>
      <c r="E14" s="49" t="e">
        <f t="shared" si="1"/>
        <v>#REF!</v>
      </c>
      <c r="F14" s="50" t="e">
        <f t="shared" si="0"/>
        <v>#REF!</v>
      </c>
    </row>
    <row r="15" spans="1:7" s="51" customFormat="1" ht="18.75">
      <c r="A15" s="14"/>
      <c r="B15" s="20" t="s">
        <v>16</v>
      </c>
      <c r="C15" s="37"/>
      <c r="D15" s="32"/>
      <c r="E15" s="32"/>
      <c r="F15" s="33"/>
      <c r="G15" s="15"/>
    </row>
    <row r="16" spans="1:7" ht="18.75">
      <c r="A16" s="13" t="s">
        <v>2</v>
      </c>
      <c r="B16" s="18" t="s">
        <v>25</v>
      </c>
      <c r="C16" s="38">
        <v>1708188</v>
      </c>
      <c r="D16" s="25">
        <v>837081</v>
      </c>
      <c r="E16" s="26">
        <f t="shared" si="1"/>
        <v>871107</v>
      </c>
      <c r="F16" s="5">
        <f>C16*100/D16</f>
        <v>204.06483960333588</v>
      </c>
      <c r="G16" s="2"/>
    </row>
    <row r="17" spans="1:7" ht="18.75">
      <c r="A17" s="13" t="s">
        <v>3</v>
      </c>
      <c r="B17" s="18" t="s">
        <v>26</v>
      </c>
      <c r="C17" s="38">
        <v>97989</v>
      </c>
      <c r="D17" s="25">
        <v>1650</v>
      </c>
      <c r="E17" s="26">
        <f t="shared" si="1"/>
        <v>96339</v>
      </c>
      <c r="F17" s="5">
        <f aca="true" t="shared" si="2" ref="F17:F25">C17*100/D17</f>
        <v>5938.727272727273</v>
      </c>
      <c r="G17" s="2"/>
    </row>
    <row r="18" spans="1:7" ht="37.5">
      <c r="A18" s="13" t="s">
        <v>17</v>
      </c>
      <c r="B18" s="18" t="s">
        <v>27</v>
      </c>
      <c r="C18" s="38">
        <v>14502</v>
      </c>
      <c r="D18" s="25">
        <v>531693</v>
      </c>
      <c r="E18" s="26">
        <f t="shared" si="1"/>
        <v>-517191</v>
      </c>
      <c r="F18" s="5">
        <f t="shared" si="2"/>
        <v>2.727513809660838</v>
      </c>
      <c r="G18" s="2"/>
    </row>
    <row r="19" spans="1:7" ht="18.75">
      <c r="A19" s="13" t="s">
        <v>18</v>
      </c>
      <c r="B19" s="18" t="s">
        <v>28</v>
      </c>
      <c r="C19" s="38">
        <v>197034</v>
      </c>
      <c r="D19" s="25">
        <v>3027643</v>
      </c>
      <c r="E19" s="26">
        <f t="shared" si="1"/>
        <v>-2830609</v>
      </c>
      <c r="F19" s="34">
        <f t="shared" si="2"/>
        <v>6.507834642327381</v>
      </c>
      <c r="G19" s="35"/>
    </row>
    <row r="20" spans="1:7" ht="18.75">
      <c r="A20" s="13" t="s">
        <v>4</v>
      </c>
      <c r="B20" s="18" t="s">
        <v>0</v>
      </c>
      <c r="C20" s="38">
        <v>385991</v>
      </c>
      <c r="D20" s="25">
        <v>57649</v>
      </c>
      <c r="E20" s="26">
        <f t="shared" si="1"/>
        <v>328342</v>
      </c>
      <c r="F20" s="5">
        <f t="shared" si="2"/>
        <v>669.5536782945064</v>
      </c>
      <c r="G20" s="36"/>
    </row>
    <row r="21" spans="1:7" ht="18.75">
      <c r="A21" s="13" t="s">
        <v>5</v>
      </c>
      <c r="B21" s="18" t="s">
        <v>35</v>
      </c>
      <c r="C21" s="38">
        <v>1421692</v>
      </c>
      <c r="D21" s="25">
        <v>273116</v>
      </c>
      <c r="E21" s="26">
        <f t="shared" si="1"/>
        <v>1148576</v>
      </c>
      <c r="F21" s="5">
        <f t="shared" si="2"/>
        <v>520.5451163608137</v>
      </c>
      <c r="G21" s="2"/>
    </row>
    <row r="22" spans="1:7" ht="18.75">
      <c r="A22" s="21">
        <v>1000</v>
      </c>
      <c r="B22" s="18" t="s">
        <v>1</v>
      </c>
      <c r="C22" s="38"/>
      <c r="D22" s="25">
        <v>1471221</v>
      </c>
      <c r="E22" s="26">
        <f t="shared" si="1"/>
        <v>-1471221</v>
      </c>
      <c r="F22" s="5">
        <f t="shared" si="2"/>
        <v>0</v>
      </c>
      <c r="G22" s="2"/>
    </row>
    <row r="23" spans="1:7" ht="18.75">
      <c r="A23" s="21">
        <v>1100</v>
      </c>
      <c r="B23" s="18" t="s">
        <v>36</v>
      </c>
      <c r="C23" s="38"/>
      <c r="D23" s="25"/>
      <c r="E23" s="26"/>
      <c r="F23" s="5"/>
      <c r="G23" s="2"/>
    </row>
    <row r="24" spans="1:7" s="46" customFormat="1" ht="18.75">
      <c r="A24" s="22">
        <v>9800</v>
      </c>
      <c r="B24" s="7" t="s">
        <v>19</v>
      </c>
      <c r="C24" s="27">
        <f>C16+C17+C18+C19+C20+C21+C22+C23</f>
        <v>3825396</v>
      </c>
      <c r="D24" s="27">
        <f>SUM(D16:D23)</f>
        <v>6200053</v>
      </c>
      <c r="E24" s="26">
        <f>C24-D24</f>
        <v>-2374657</v>
      </c>
      <c r="F24" s="5">
        <f t="shared" si="2"/>
        <v>61.699408053447286</v>
      </c>
      <c r="G24" s="6"/>
    </row>
    <row r="25" spans="1:7" ht="38.25" thickBot="1">
      <c r="A25" s="23">
        <v>7900</v>
      </c>
      <c r="B25" s="24" t="s">
        <v>37</v>
      </c>
      <c r="C25" s="39">
        <f>C14-C24</f>
        <v>-82969</v>
      </c>
      <c r="D25" s="28" t="e">
        <f>D14-D24</f>
        <v>#REF!</v>
      </c>
      <c r="E25" s="29" t="e">
        <f>C25-D25</f>
        <v>#REF!</v>
      </c>
      <c r="F25" s="30" t="e">
        <f t="shared" si="2"/>
        <v>#REF!</v>
      </c>
      <c r="G25" s="2"/>
    </row>
    <row r="27" spans="1:4" s="8" customFormat="1" ht="25.5">
      <c r="A27" s="9" t="s">
        <v>34</v>
      </c>
      <c r="B27" s="52" t="s">
        <v>44</v>
      </c>
      <c r="C27" s="53"/>
      <c r="D27" s="10"/>
    </row>
  </sheetData>
  <sheetProtection/>
  <mergeCells count="2">
    <mergeCell ref="A2:D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Medvedeva_N</dc:creator>
  <cp:keywords/>
  <dc:description/>
  <cp:lastModifiedBy>Dell</cp:lastModifiedBy>
  <cp:lastPrinted>2016-12-06T11:34:15Z</cp:lastPrinted>
  <dcterms:created xsi:type="dcterms:W3CDTF">2002-12-24T13:17:42Z</dcterms:created>
  <dcterms:modified xsi:type="dcterms:W3CDTF">2022-11-10T16:17:49Z</dcterms:modified>
  <cp:category/>
  <cp:version/>
  <cp:contentType/>
  <cp:contentStatus/>
</cp:coreProperties>
</file>